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2\01\01_2022_Прил. к Выписке\"/>
    </mc:Choice>
  </mc:AlternateContent>
  <xr:revisionPtr revIDLastSave="0" documentId="8_{4F01DFF1-5DD4-49D8-B0DC-DE9BE23EF623}" xr6:coauthVersionLast="47" xr6:coauthVersionMax="47" xr10:uidLastSave="{00000000-0000-0000-0000-000000000000}"/>
  <bookViews>
    <workbookView xWindow="345" yWindow="600" windowWidth="28455" windowHeight="15600" activeTab="1" xr2:uid="{24802FC3-5E62-44F2-ADBF-305636466C45}"/>
  </bookViews>
  <sheets>
    <sheet name="Выплаты по СМО" sheetId="2" r:id="rId1"/>
    <sheet name="Баллы_общ_свод" sheetId="1" r:id="rId2"/>
  </sheets>
  <definedNames>
    <definedName name="_xlnm.Print_Titles" localSheetId="1">Баллы_общ_свод!$B:$C,Баллы_общ_свод!$11:$11</definedName>
    <definedName name="_xlnm.Print_Area" localSheetId="1">Баллы_общ_свод!$A$7:$T$39</definedName>
    <definedName name="_xlnm.Print_Area" localSheetId="0">'Выплаты по СМО'!$A$4:$G$42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2" l="1"/>
  <c r="D42" i="2"/>
  <c r="R39" i="1"/>
  <c r="P39" i="1"/>
  <c r="L39" i="1"/>
  <c r="J39" i="1"/>
  <c r="F39" i="1"/>
  <c r="B13" i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T39" i="1"/>
  <c r="S39" i="1"/>
  <c r="Q39" i="1"/>
  <c r="O39" i="1"/>
  <c r="N39" i="1"/>
  <c r="M39" i="1"/>
  <c r="K39" i="1"/>
  <c r="H39" i="1"/>
  <c r="E39" i="1"/>
  <c r="D39" i="1"/>
  <c r="G41" i="2" l="1"/>
  <c r="F41" i="2"/>
  <c r="E41" i="2" s="1"/>
  <c r="I39" i="1"/>
  <c r="G39" i="1" s="1"/>
  <c r="G42" i="2" l="1"/>
  <c r="E42" i="2" l="1"/>
  <c r="F42" i="2"/>
</calcChain>
</file>

<file path=xl/sharedStrings.xml><?xml version="1.0" encoding="utf-8"?>
<sst xmlns="http://schemas.openxmlformats.org/spreadsheetml/2006/main" count="95" uniqueCount="64">
  <si>
    <t>Сводная информация по достигнутым целевым показателям результативности медицинскими организациями, финансируемых по подушевому нормативу при реализации Территориальной программы государственных гарантий бесплатного оказания гражданам медицинской помощи в Калининградской области 
за 4 квартал 2021 года</t>
  </si>
  <si>
    <t>№ п/п</t>
  </si>
  <si>
    <t>Медицинские организации</t>
  </si>
  <si>
    <t>Среднемесячная численность</t>
  </si>
  <si>
    <t>Среднемесячная численность трудоспособного населения</t>
  </si>
  <si>
    <t>Размер стимулирующих выплат по итогам квартала</t>
  </si>
  <si>
    <t>Итого баллов</t>
  </si>
  <si>
    <t>Показатели результативности</t>
  </si>
  <si>
    <t>Показатели интенсивности</t>
  </si>
  <si>
    <t>Уровень госпитализации</t>
  </si>
  <si>
    <t xml:space="preserve">Доля экстренных госпитализаций </t>
  </si>
  <si>
    <t xml:space="preserve">Частота вызовов скорой МП </t>
  </si>
  <si>
    <t>Доля пациентов с впервые установленной I-II стадией ЗНО всех локализаций</t>
  </si>
  <si>
    <t>Доля обоснованных жалоб пациентов на работу медицинской организации</t>
  </si>
  <si>
    <t>Доля посещений по заболеваниям, осуществляемым в неотложной форме</t>
  </si>
  <si>
    <t>Уровень заболевания инфарктом</t>
  </si>
  <si>
    <t>Уровень заболевания инсультом</t>
  </si>
  <si>
    <t>Доля умерших в общей численности прикрепленного населения</t>
  </si>
  <si>
    <t>Уровень смертности трудоспособного населения</t>
  </si>
  <si>
    <r>
      <t xml:space="preserve">Количество </t>
    </r>
    <r>
      <rPr>
        <b/>
        <sz val="12"/>
        <color theme="1"/>
        <rFont val="Times New Roman"/>
        <family val="1"/>
        <charset val="204"/>
      </rPr>
      <t>посещений</t>
    </r>
    <r>
      <rPr>
        <sz val="12"/>
        <color theme="1"/>
        <rFont val="Times New Roman"/>
        <family val="1"/>
        <charset val="204"/>
      </rPr>
      <t xml:space="preserve"> на 1 тыс. человек </t>
    </r>
  </si>
  <si>
    <r>
      <t xml:space="preserve">Количество </t>
    </r>
    <r>
      <rPr>
        <b/>
        <sz val="12"/>
        <color theme="1"/>
        <rFont val="Times New Roman"/>
        <family val="1"/>
        <charset val="204"/>
      </rPr>
      <t>обращений</t>
    </r>
    <r>
      <rPr>
        <sz val="12"/>
        <color theme="1"/>
        <rFont val="Times New Roman"/>
        <family val="1"/>
        <charset val="204"/>
      </rPr>
      <t xml:space="preserve"> на 1 тыс. человек </t>
    </r>
  </si>
  <si>
    <r>
      <t xml:space="preserve">Охват </t>
    </r>
    <r>
      <rPr>
        <b/>
        <sz val="12"/>
        <color theme="1"/>
        <rFont val="Times New Roman"/>
        <family val="1"/>
        <charset val="204"/>
      </rPr>
      <t>диспансеризацией</t>
    </r>
    <r>
      <rPr>
        <sz val="12"/>
        <color theme="1"/>
        <rFont val="Times New Roman"/>
        <family val="1"/>
        <charset val="204"/>
      </rPr>
      <t xml:space="preserve"> и профилактическими осмотрами населения </t>
    </r>
  </si>
  <si>
    <t>ГБУЗ КО "Центральная городская клиническая больница"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</si>
  <si>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</si>
  <si>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</si>
  <si>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</si>
  <si>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№ 3"</t>
  </si>
  <si>
    <t>ГБУЗ КО "Городская детская поликлиника"</t>
  </si>
  <si>
    <t>ГБУЗ КО "Багратионовская ЦРБ"</t>
  </si>
  <si>
    <t>ГБУЗ КО "Балтийская ЦРБ"</t>
  </si>
  <si>
    <t>ГБУЗ КО "Гвардейская ЦРБ"</t>
  </si>
  <si>
    <t>ГАУЗ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</si>
  <si>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</si>
  <si>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</si>
  <si>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</si>
  <si>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</si>
  <si>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</si>
  <si>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</si>
  <si>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</si>
  <si>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</si>
  <si>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</si>
  <si>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</si>
  <si>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</si>
  <si>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"Светловская ЦГБ"</t>
  </si>
  <si>
    <t>ГБУЗ КО "Славская ЦРБ"</t>
  </si>
  <si>
    <t>ГБУЗ КО "Советская ЦГБ"</t>
  </si>
  <si>
    <t>ГБУЗ КО "Черняховская ЦРБ"</t>
  </si>
  <si>
    <t>ФГКУ "1409 ВМКГ" МО РФ</t>
  </si>
  <si>
    <t>ЧУЗ "Больница "РЖД-МЕДИЦИНА" города Калининград"</t>
  </si>
  <si>
    <t>Итого:</t>
  </si>
  <si>
    <t>Выплаты стимулирующего характера в разрезе страховых медицинских организаций  по достигнутым целевым показателям результативности медицинскими организациями, финансируемых по подушевому нормативу при реализации Территориальной программы государственных гарантий бесплатного оказания гражданам медицинской помощи в Калининградской области за 4 квартал 2021 года</t>
  </si>
  <si>
    <t>Базовая программа</t>
  </si>
  <si>
    <t>СОГАЗ</t>
  </si>
  <si>
    <t>Капитал</t>
  </si>
  <si>
    <t>Суммарное количество баллов</t>
  </si>
  <si>
    <t>Стимулирующие выплаты всего</t>
  </si>
  <si>
    <t>в том числе по СМО:</t>
  </si>
  <si>
    <t xml:space="preserve">Приложение № 1 </t>
  </si>
  <si>
    <t xml:space="preserve">к Протоколу заседания № 1 </t>
  </si>
  <si>
    <t xml:space="preserve">Комиссии от 31.01.2022 года </t>
  </si>
  <si>
    <t>Часть 1</t>
  </si>
  <si>
    <t xml:space="preserve">к Выписке из Протокола заседания № 1 </t>
  </si>
  <si>
    <t>Комиссии от 31.01.2022 года</t>
  </si>
  <si>
    <t>Часть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</si>
</sst>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FF6EA"/>
        <bgColor indexed="64"/>
      </patternFill>
    </fill>
    <fill>
      <patternFill patternType="solid">
        <fgColor rgb="FFE7F1F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9" fillId="0" borderId="0"/>
  </cellStyleXfs>
  <cellXfs count="96">
    <xf numFmtId="0" fontId="0" fillId="0" borderId="0" xfId="0"/>
    <xf numFmtId="0" fontId="3" fillId="0" borderId="0" xfId="1"/>
    <xf numFmtId="0" fontId="4" fillId="0" borderId="0" xfId="1" applyFont="1"/>
    <xf numFmtId="0" fontId="6" fillId="0" borderId="0" xfId="1" applyFont="1" applyAlignment="1">
      <alignment vertical="center" wrapText="1"/>
    </xf>
    <xf numFmtId="0" fontId="2" fillId="0" borderId="0" xfId="1" applyFont="1" applyAlignment="1">
      <alignment vertical="center"/>
    </xf>
    <xf numFmtId="0" fontId="3" fillId="0" borderId="0" xfId="1" applyAlignment="1">
      <alignment vertical="center"/>
    </xf>
    <xf numFmtId="0" fontId="1" fillId="0" borderId="0" xfId="1" applyFont="1" applyAlignment="1">
      <alignment horizontal="left" vertical="center"/>
    </xf>
    <xf numFmtId="0" fontId="8" fillId="3" borderId="9" xfId="0" applyFont="1" applyFill="1" applyBorder="1" applyAlignment="1">
      <alignment horizontal="center" vertical="center" textRotation="90" wrapText="1"/>
    </xf>
    <xf numFmtId="0" fontId="8" fillId="3" borderId="10" xfId="0" applyFont="1" applyFill="1" applyBorder="1" applyAlignment="1">
      <alignment horizontal="center" vertical="center" textRotation="90" wrapText="1"/>
    </xf>
    <xf numFmtId="0" fontId="8" fillId="3" borderId="13" xfId="0" applyFont="1" applyFill="1" applyBorder="1" applyAlignment="1">
      <alignment horizontal="center" vertical="center" textRotation="90" wrapText="1"/>
    </xf>
    <xf numFmtId="0" fontId="8" fillId="4" borderId="9" xfId="0" applyFont="1" applyFill="1" applyBorder="1" applyAlignment="1">
      <alignment horizontal="center" vertical="center" textRotation="90" wrapText="1"/>
    </xf>
    <xf numFmtId="0" fontId="8" fillId="4" borderId="10" xfId="0" applyFont="1" applyFill="1" applyBorder="1" applyAlignment="1">
      <alignment horizontal="center" vertical="center" textRotation="90" wrapText="1"/>
    </xf>
    <xf numFmtId="0" fontId="8" fillId="4" borderId="13" xfId="0" applyFont="1" applyFill="1" applyBorder="1" applyAlignment="1">
      <alignment horizontal="center" vertical="center" textRotation="90" wrapText="1"/>
    </xf>
    <xf numFmtId="0" fontId="3" fillId="0" borderId="0" xfId="1" applyAlignment="1">
      <alignment horizontal="left" vertical="center"/>
    </xf>
    <xf numFmtId="0" fontId="8" fillId="0" borderId="9" xfId="1" applyFont="1" applyBorder="1" applyAlignment="1">
      <alignment horizontal="center" vertical="center" wrapText="1"/>
    </xf>
    <xf numFmtId="0" fontId="10" fillId="0" borderId="10" xfId="2" applyFont="1" applyBorder="1" applyAlignment="1">
      <alignment horizontal="left" vertical="center" wrapText="1"/>
    </xf>
    <xf numFmtId="3" fontId="11" fillId="0" borderId="10" xfId="0" applyNumberFormat="1" applyFont="1" applyBorder="1" applyAlignment="1">
      <alignment horizontal="center" vertical="center"/>
    </xf>
    <xf numFmtId="4" fontId="11" fillId="0" borderId="12" xfId="0" applyNumberFormat="1" applyFont="1" applyBorder="1" applyAlignment="1">
      <alignment horizontal="center" vertical="center"/>
    </xf>
    <xf numFmtId="3" fontId="5" fillId="0" borderId="12" xfId="0" applyNumberFormat="1" applyFont="1" applyBorder="1" applyAlignment="1">
      <alignment horizontal="center" vertical="center"/>
    </xf>
    <xf numFmtId="3" fontId="11" fillId="3" borderId="9" xfId="0" applyNumberFormat="1" applyFont="1" applyFill="1" applyBorder="1" applyAlignment="1">
      <alignment horizontal="center" vertical="center" wrapText="1"/>
    </xf>
    <xf numFmtId="3" fontId="11" fillId="3" borderId="10" xfId="1" applyNumberFormat="1" applyFont="1" applyFill="1" applyBorder="1" applyAlignment="1">
      <alignment horizontal="center" vertical="center"/>
    </xf>
    <xf numFmtId="3" fontId="11" fillId="3" borderId="13" xfId="1" applyNumberFormat="1" applyFont="1" applyFill="1" applyBorder="1" applyAlignment="1">
      <alignment horizontal="center" vertical="center"/>
    </xf>
    <xf numFmtId="3" fontId="11" fillId="4" borderId="9" xfId="1" applyNumberFormat="1" applyFont="1" applyFill="1" applyBorder="1" applyAlignment="1">
      <alignment horizontal="center" vertical="center"/>
    </xf>
    <xf numFmtId="3" fontId="11" fillId="4" borderId="10" xfId="1" applyNumberFormat="1" applyFont="1" applyFill="1" applyBorder="1" applyAlignment="1">
      <alignment horizontal="center" vertical="center"/>
    </xf>
    <xf numFmtId="3" fontId="11" fillId="4" borderId="13" xfId="1" applyNumberFormat="1" applyFont="1" applyFill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2" borderId="10" xfId="2" applyFont="1" applyFill="1" applyBorder="1" applyAlignment="1">
      <alignment horizontal="left" vertical="center" wrapText="1"/>
    </xf>
    <xf numFmtId="4" fontId="3" fillId="0" borderId="0" xfId="1" applyNumberFormat="1" applyAlignment="1">
      <alignment horizontal="center" vertical="center"/>
    </xf>
    <xf numFmtId="0" fontId="12" fillId="0" borderId="14" xfId="1" applyFont="1" applyBorder="1" applyAlignment="1">
      <alignment vertical="center"/>
    </xf>
    <xf numFmtId="0" fontId="7" fillId="0" borderId="15" xfId="1" applyFont="1" applyBorder="1" applyAlignment="1">
      <alignment horizontal="left" vertical="center"/>
    </xf>
    <xf numFmtId="3" fontId="5" fillId="0" borderId="15" xfId="0" applyNumberFormat="1" applyFont="1" applyBorder="1" applyAlignment="1">
      <alignment horizontal="center" vertical="center"/>
    </xf>
    <xf numFmtId="4" fontId="5" fillId="0" borderId="16" xfId="0" applyNumberFormat="1" applyFont="1" applyBorder="1" applyAlignment="1">
      <alignment horizontal="center" vertical="center"/>
    </xf>
    <xf numFmtId="3" fontId="5" fillId="0" borderId="16" xfId="0" applyNumberFormat="1" applyFont="1" applyBorder="1" applyAlignment="1">
      <alignment horizontal="center" vertical="center"/>
    </xf>
    <xf numFmtId="3" fontId="5" fillId="3" borderId="14" xfId="0" applyNumberFormat="1" applyFont="1" applyFill="1" applyBorder="1" applyAlignment="1">
      <alignment horizontal="center" vertical="center"/>
    </xf>
    <xf numFmtId="3" fontId="5" fillId="3" borderId="15" xfId="0" applyNumberFormat="1" applyFont="1" applyFill="1" applyBorder="1" applyAlignment="1">
      <alignment horizontal="center" vertical="center"/>
    </xf>
    <xf numFmtId="3" fontId="5" fillId="3" borderId="17" xfId="0" applyNumberFormat="1" applyFont="1" applyFill="1" applyBorder="1" applyAlignment="1">
      <alignment horizontal="center" vertical="center"/>
    </xf>
    <xf numFmtId="3" fontId="5" fillId="4" borderId="14" xfId="0" applyNumberFormat="1" applyFont="1" applyFill="1" applyBorder="1" applyAlignment="1">
      <alignment horizontal="center" vertical="center"/>
    </xf>
    <xf numFmtId="3" fontId="5" fillId="4" borderId="15" xfId="0" applyNumberFormat="1" applyFont="1" applyFill="1" applyBorder="1" applyAlignment="1">
      <alignment horizontal="center" vertical="center"/>
    </xf>
    <xf numFmtId="3" fontId="5" fillId="4" borderId="17" xfId="0" applyNumberFormat="1" applyFont="1" applyFill="1" applyBorder="1" applyAlignment="1">
      <alignment horizontal="center" vertical="center"/>
    </xf>
    <xf numFmtId="0" fontId="13" fillId="0" borderId="0" xfId="1" applyFont="1"/>
    <xf numFmtId="3" fontId="3" fillId="0" borderId="0" xfId="1" applyNumberFormat="1" applyAlignment="1">
      <alignment horizontal="center" vertical="center"/>
    </xf>
    <xf numFmtId="0" fontId="14" fillId="0" borderId="0" xfId="1" applyFont="1"/>
    <xf numFmtId="0" fontId="14" fillId="0" borderId="0" xfId="1" applyFont="1" applyAlignment="1">
      <alignment horizontal="left" vertical="center"/>
    </xf>
    <xf numFmtId="0" fontId="8" fillId="0" borderId="10" xfId="1" applyFont="1" applyBorder="1" applyAlignment="1">
      <alignment horizontal="left" vertical="center" wrapText="1"/>
    </xf>
    <xf numFmtId="3" fontId="7" fillId="2" borderId="10" xfId="1" applyNumberFormat="1" applyFont="1" applyFill="1" applyBorder="1" applyAlignment="1">
      <alignment horizontal="center" vertical="center"/>
    </xf>
    <xf numFmtId="4" fontId="7" fillId="2" borderId="10" xfId="1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3" xfId="1" applyNumberFormat="1" applyFont="1" applyFill="1" applyBorder="1" applyAlignment="1">
      <alignment horizontal="center" vertical="center"/>
    </xf>
    <xf numFmtId="4" fontId="3" fillId="0" borderId="0" xfId="1" applyNumberFormat="1"/>
    <xf numFmtId="0" fontId="8" fillId="0" borderId="10" xfId="1" applyFont="1" applyBorder="1" applyAlignment="1">
      <alignment horizontal="left" vertical="center"/>
    </xf>
    <xf numFmtId="3" fontId="7" fillId="2" borderId="15" xfId="1" applyNumberFormat="1" applyFont="1" applyFill="1" applyBorder="1" applyAlignment="1">
      <alignment horizontal="center" vertical="center"/>
    </xf>
    <xf numFmtId="4" fontId="7" fillId="2" borderId="15" xfId="1" applyNumberFormat="1" applyFont="1" applyFill="1" applyBorder="1" applyAlignment="1">
      <alignment horizontal="center" vertical="center"/>
    </xf>
    <xf numFmtId="4" fontId="7" fillId="2" borderId="17" xfId="1" applyNumberFormat="1" applyFont="1" applyFill="1" applyBorder="1" applyAlignment="1">
      <alignment horizontal="center" vertical="center"/>
    </xf>
    <xf numFmtId="3" fontId="2" fillId="2" borderId="0" xfId="1" applyNumberFormat="1" applyFont="1" applyFill="1" applyAlignment="1">
      <alignment horizontal="center" vertical="center"/>
    </xf>
    <xf numFmtId="4" fontId="2" fillId="2" borderId="0" xfId="1" applyNumberFormat="1" applyFont="1" applyFill="1" applyAlignment="1">
      <alignment horizontal="center" vertical="center"/>
    </xf>
    <xf numFmtId="4" fontId="3" fillId="2" borderId="0" xfId="1" applyNumberFormat="1" applyFill="1" applyAlignment="1">
      <alignment horizontal="center" vertical="center"/>
    </xf>
    <xf numFmtId="4" fontId="8" fillId="2" borderId="0" xfId="1" applyNumberFormat="1" applyFont="1" applyFill="1" applyAlignment="1">
      <alignment horizontal="right" vertical="center"/>
    </xf>
    <xf numFmtId="3" fontId="5" fillId="2" borderId="0" xfId="1" applyNumberFormat="1" applyFont="1" applyFill="1" applyAlignment="1">
      <alignment horizontal="center" vertical="center"/>
    </xf>
    <xf numFmtId="4" fontId="5" fillId="2" borderId="0" xfId="1" applyNumberFormat="1" applyFont="1" applyFill="1" applyAlignment="1">
      <alignment horizontal="center" vertical="center"/>
    </xf>
    <xf numFmtId="4" fontId="11" fillId="2" borderId="0" xfId="1" applyNumberFormat="1" applyFont="1" applyFill="1" applyAlignment="1">
      <alignment horizontal="center" vertical="center"/>
    </xf>
    <xf numFmtId="0" fontId="11" fillId="0" borderId="0" xfId="1" applyFont="1"/>
    <xf numFmtId="0" fontId="11" fillId="0" borderId="0" xfId="1" applyFont="1" applyAlignment="1">
      <alignment horizontal="right"/>
    </xf>
    <xf numFmtId="4" fontId="11" fillId="2" borderId="0" xfId="1" applyNumberFormat="1" applyFont="1" applyFill="1" applyAlignment="1">
      <alignment horizontal="right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3" fontId="7" fillId="2" borderId="3" xfId="1" applyNumberFormat="1" applyFont="1" applyFill="1" applyBorder="1" applyAlignment="1">
      <alignment horizontal="center" vertical="center" wrapText="1"/>
    </xf>
    <xf numFmtId="3" fontId="7" fillId="2" borderId="18" xfId="1" applyNumberFormat="1" applyFont="1" applyFill="1" applyBorder="1" applyAlignment="1">
      <alignment horizontal="center" vertical="center" wrapText="1"/>
    </xf>
    <xf numFmtId="3" fontId="7" fillId="2" borderId="11" xfId="1" applyNumberFormat="1" applyFont="1" applyFill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/>
    </xf>
    <xf numFmtId="4" fontId="7" fillId="2" borderId="2" xfId="1" applyNumberFormat="1" applyFont="1" applyFill="1" applyBorder="1" applyAlignment="1">
      <alignment horizontal="center" vertical="center" wrapText="1"/>
    </xf>
    <xf numFmtId="4" fontId="7" fillId="2" borderId="10" xfId="1" applyNumberFormat="1" applyFont="1" applyFill="1" applyBorder="1" applyAlignment="1">
      <alignment horizontal="center" vertical="center" wrapText="1"/>
    </xf>
    <xf numFmtId="4" fontId="8" fillId="2" borderId="2" xfId="1" applyNumberFormat="1" applyFont="1" applyFill="1" applyBorder="1" applyAlignment="1">
      <alignment horizontal="center" vertical="center"/>
    </xf>
    <xf numFmtId="4" fontId="8" fillId="2" borderId="8" xfId="1" applyNumberFormat="1" applyFont="1" applyFill="1" applyBorder="1" applyAlignment="1">
      <alignment horizontal="center" vertical="center"/>
    </xf>
    <xf numFmtId="4" fontId="8" fillId="2" borderId="10" xfId="1" applyNumberFormat="1" applyFont="1" applyFill="1" applyBorder="1" applyAlignment="1">
      <alignment horizontal="center" vertical="center"/>
    </xf>
    <xf numFmtId="4" fontId="8" fillId="2" borderId="13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11" fillId="0" borderId="0" xfId="1" applyFont="1" applyAlignment="1">
      <alignment horizontal="right"/>
    </xf>
    <xf numFmtId="0" fontId="5" fillId="2" borderId="0" xfId="0" applyFont="1" applyFill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3" borderId="5" xfId="1" applyFont="1" applyFill="1" applyBorder="1" applyAlignment="1">
      <alignment horizontal="center" vertical="center"/>
    </xf>
    <xf numFmtId="0" fontId="7" fillId="3" borderId="6" xfId="1" applyFont="1" applyFill="1" applyBorder="1" applyAlignment="1">
      <alignment horizontal="center" vertical="center"/>
    </xf>
    <xf numFmtId="0" fontId="7" fillId="3" borderId="7" xfId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/>
    </xf>
    <xf numFmtId="0" fontId="7" fillId="4" borderId="2" xfId="1" applyFont="1" applyFill="1" applyBorder="1" applyAlignment="1">
      <alignment horizontal="center" vertical="center"/>
    </xf>
    <xf numFmtId="0" fontId="7" fillId="4" borderId="8" xfId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</cellXfs>
  <cellStyles count="3">
    <cellStyle name="Обычный" xfId="0" builtinId="0"/>
    <cellStyle name="Обычный 3 2" xfId="2" xr:uid="{15E6B50D-5F2C-4A62-A27F-2280BDC38979}"/>
    <cellStyle name="Обычный 4" xfId="1" xr:uid="{DB9DE12E-B235-492E-AC66-74BF36389E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21522-B478-4EA9-A68F-672C8B3B3C73}">
  <sheetPr>
    <tabColor rgb="FFAAFCEC"/>
    <pageSetUpPr fitToPage="1"/>
  </sheetPr>
  <dimension ref="B1:H43"/>
  <sheetViews>
    <sheetView zoomScale="90" zoomScaleNormal="90" workbookViewId="0">
      <selection sqref="A1:G42"/>
    </sheetView>
  </sheetViews>
  <sheetFormatPr defaultColWidth="9.140625" defaultRowHeight="15" x14ac:dyDescent="0.25"/>
  <cols>
    <col min="1" max="1" width="1.140625" style="1" customWidth="1"/>
    <col min="2" max="2" width="3.85546875" style="1" customWidth="1"/>
    <col min="3" max="3" width="44" style="1" customWidth="1"/>
    <col min="4" max="4" width="13.42578125" style="53" customWidth="1"/>
    <col min="5" max="5" width="19.28515625" style="54" customWidth="1"/>
    <col min="6" max="7" width="12.7109375" style="55" customWidth="1"/>
    <col min="8" max="16384" width="9.140625" style="1"/>
  </cols>
  <sheetData>
    <row r="1" spans="2:8" ht="18.75" x14ac:dyDescent="0.25">
      <c r="D1" s="62" t="s">
        <v>57</v>
      </c>
      <c r="E1" s="62"/>
      <c r="F1" s="62"/>
      <c r="G1" s="62"/>
    </row>
    <row r="2" spans="2:8" ht="18.75" x14ac:dyDescent="0.25">
      <c r="D2" s="62" t="s">
        <v>58</v>
      </c>
      <c r="E2" s="62"/>
      <c r="F2" s="62"/>
      <c r="G2" s="62"/>
    </row>
    <row r="3" spans="2:8" ht="18.75" x14ac:dyDescent="0.25">
      <c r="D3" s="62" t="s">
        <v>59</v>
      </c>
      <c r="E3" s="62"/>
      <c r="F3" s="62"/>
      <c r="G3" s="62"/>
    </row>
    <row r="4" spans="2:8" ht="18.75" x14ac:dyDescent="0.25">
      <c r="B4" s="41"/>
      <c r="C4" s="41"/>
      <c r="D4" s="57"/>
      <c r="E4" s="58"/>
      <c r="F4" s="59"/>
      <c r="G4" s="59"/>
    </row>
    <row r="5" spans="2:8" ht="18.75" x14ac:dyDescent="0.25">
      <c r="B5" s="41"/>
      <c r="C5" s="41"/>
      <c r="D5" s="62" t="s">
        <v>60</v>
      </c>
      <c r="E5" s="62"/>
      <c r="F5" s="62"/>
      <c r="G5" s="62"/>
    </row>
    <row r="6" spans="2:8" ht="15.75" x14ac:dyDescent="0.25">
      <c r="B6" s="41"/>
      <c r="C6" s="41"/>
      <c r="D6" s="56"/>
      <c r="E6" s="56"/>
      <c r="F6" s="56"/>
      <c r="G6" s="56"/>
    </row>
    <row r="7" spans="2:8" ht="116.25" customHeight="1" x14ac:dyDescent="0.25">
      <c r="B7" s="42"/>
      <c r="C7" s="77" t="s">
        <v>50</v>
      </c>
      <c r="D7" s="77"/>
      <c r="E7" s="77"/>
      <c r="F7" s="77"/>
      <c r="G7" s="77"/>
    </row>
    <row r="8" spans="2:8" s="13" customFormat="1" ht="26.45" customHeight="1" thickBot="1" x14ac:dyDescent="0.3">
      <c r="B8" s="70" t="s">
        <v>51</v>
      </c>
      <c r="C8" s="70"/>
      <c r="D8" s="70"/>
      <c r="E8" s="70"/>
      <c r="F8" s="70"/>
      <c r="G8" s="70"/>
    </row>
    <row r="9" spans="2:8" ht="15" customHeight="1" x14ac:dyDescent="0.25">
      <c r="B9" s="63" t="s">
        <v>1</v>
      </c>
      <c r="C9" s="65" t="s">
        <v>2</v>
      </c>
      <c r="D9" s="67" t="s">
        <v>54</v>
      </c>
      <c r="E9" s="71" t="s">
        <v>55</v>
      </c>
      <c r="F9" s="73" t="s">
        <v>56</v>
      </c>
      <c r="G9" s="74"/>
    </row>
    <row r="10" spans="2:8" ht="15" customHeight="1" x14ac:dyDescent="0.25">
      <c r="B10" s="64"/>
      <c r="C10" s="66"/>
      <c r="D10" s="68"/>
      <c r="E10" s="72"/>
      <c r="F10" s="75" t="s">
        <v>52</v>
      </c>
      <c r="G10" s="76" t="s">
        <v>53</v>
      </c>
    </row>
    <row r="11" spans="2:8" ht="15" customHeight="1" x14ac:dyDescent="0.25">
      <c r="B11" s="64"/>
      <c r="C11" s="66"/>
      <c r="D11" s="68"/>
      <c r="E11" s="72"/>
      <c r="F11" s="75"/>
      <c r="G11" s="76"/>
    </row>
    <row r="12" spans="2:8" x14ac:dyDescent="0.25">
      <c r="B12" s="64"/>
      <c r="C12" s="66"/>
      <c r="D12" s="68"/>
      <c r="E12" s="72"/>
      <c r="F12" s="75"/>
      <c r="G12" s="76"/>
    </row>
    <row r="13" spans="2:8" x14ac:dyDescent="0.25">
      <c r="B13" s="64"/>
      <c r="C13" s="66"/>
      <c r="D13" s="69"/>
      <c r="E13" s="72"/>
      <c r="F13" s="75"/>
      <c r="G13" s="76"/>
    </row>
    <row r="14" spans="2:8" ht="30.6" customHeight="1" x14ac:dyDescent="0.25">
      <c r="B14" s="25">
        <v>1</v>
      </c>
      <c r="C14" s="43" t="s">
        <v>48</v>
      </c>
      <c r="D14" s="44">
        <v>5</v>
      </c>
      <c r="E14" s="45">
        <v>65915.34</v>
      </c>
      <c r="F14" s="46">
        <v>52441.22</v>
      </c>
      <c r="G14" s="47">
        <v>13474.12</v>
      </c>
      <c r="H14" s="48"/>
    </row>
    <row r="15" spans="2:8" ht="16.149999999999999" customHeight="1" x14ac:dyDescent="0.25">
      <c r="B15" s="25">
        <v>2</v>
      </c>
      <c r="C15" s="43" t="s">
        <v>47</v>
      </c>
      <c r="D15" s="44">
        <v>3</v>
      </c>
      <c r="E15" s="45">
        <v>46580.18</v>
      </c>
      <c r="F15" s="46">
        <v>34717.42</v>
      </c>
      <c r="G15" s="47">
        <v>11862.76</v>
      </c>
      <c r="H15" s="48"/>
    </row>
    <row r="16" spans="2:8" ht="16.149999999999999" customHeight="1" x14ac:dyDescent="0.25">
      <c r="B16" s="25">
        <v>3</v>
      </c>
      <c r="C16" s="43" t="s">
        <v>23</v>
      </c>
      <c r="D16" s="44">
        <v>4</v>
      </c>
      <c r="E16" s="45">
        <v>327818.98</v>
      </c>
      <c r="F16" s="46">
        <v>253413.19</v>
      </c>
      <c r="G16" s="47">
        <v>74405.789999999994</v>
      </c>
      <c r="H16" s="48"/>
    </row>
    <row r="17" spans="2:8" ht="16.149999999999999" customHeight="1" x14ac:dyDescent="0.25">
      <c r="B17" s="25">
        <v>4</v>
      </c>
      <c r="C17" s="43" t="s">
        <v>24</v>
      </c>
      <c r="D17" s="44">
        <v>9</v>
      </c>
      <c r="E17" s="45">
        <v>740449.04</v>
      </c>
      <c r="F17" s="46">
        <v>580782.12</v>
      </c>
      <c r="G17" s="47">
        <v>159666.92000000001</v>
      </c>
      <c r="H17" s="48"/>
    </row>
    <row r="18" spans="2:8" ht="16.149999999999999" customHeight="1" x14ac:dyDescent="0.25">
      <c r="B18" s="25">
        <v>5</v>
      </c>
      <c r="C18" s="43" t="s">
        <v>25</v>
      </c>
      <c r="D18" s="44">
        <v>4</v>
      </c>
      <c r="E18" s="45">
        <v>703097.01</v>
      </c>
      <c r="F18" s="46">
        <v>526912.26</v>
      </c>
      <c r="G18" s="47">
        <v>176184.75</v>
      </c>
      <c r="H18" s="48"/>
    </row>
    <row r="19" spans="2:8" ht="16.149999999999999" customHeight="1" x14ac:dyDescent="0.25">
      <c r="B19" s="25">
        <v>6</v>
      </c>
      <c r="C19" s="43" t="s">
        <v>26</v>
      </c>
      <c r="D19" s="44">
        <v>5</v>
      </c>
      <c r="E19" s="45">
        <v>67673.09</v>
      </c>
      <c r="F19" s="46">
        <v>46932</v>
      </c>
      <c r="G19" s="47">
        <v>20741.09</v>
      </c>
      <c r="H19" s="48"/>
    </row>
    <row r="20" spans="2:8" ht="30.6" customHeight="1" x14ac:dyDescent="0.25">
      <c r="B20" s="25">
        <v>7</v>
      </c>
      <c r="C20" s="43" t="s">
        <v>22</v>
      </c>
      <c r="D20" s="44">
        <v>3</v>
      </c>
      <c r="E20" s="45">
        <v>311559.86</v>
      </c>
      <c r="F20" s="46">
        <v>217223.56</v>
      </c>
      <c r="G20" s="47">
        <v>94336.3</v>
      </c>
      <c r="H20" s="48"/>
    </row>
    <row r="21" spans="2:8" ht="16.149999999999999" customHeight="1" x14ac:dyDescent="0.25">
      <c r="B21" s="25">
        <v>8</v>
      </c>
      <c r="C21" s="43" t="s">
        <v>27</v>
      </c>
      <c r="D21" s="44">
        <v>7</v>
      </c>
      <c r="E21" s="45">
        <v>875795.20000000007</v>
      </c>
      <c r="F21" s="46">
        <v>615752.03</v>
      </c>
      <c r="G21" s="47">
        <v>260043.17</v>
      </c>
      <c r="H21" s="48"/>
    </row>
    <row r="22" spans="2:8" ht="16.149999999999999" customHeight="1" x14ac:dyDescent="0.25">
      <c r="B22" s="25">
        <v>9</v>
      </c>
      <c r="C22" s="43" t="s">
        <v>28</v>
      </c>
      <c r="D22" s="44">
        <v>4</v>
      </c>
      <c r="E22" s="45">
        <v>110737.78</v>
      </c>
      <c r="F22" s="46">
        <v>24561.58</v>
      </c>
      <c r="G22" s="47">
        <v>86176.2</v>
      </c>
      <c r="H22" s="48"/>
    </row>
    <row r="23" spans="2:8" ht="16.149999999999999" customHeight="1" x14ac:dyDescent="0.25">
      <c r="B23" s="25">
        <v>10</v>
      </c>
      <c r="C23" s="43" t="s">
        <v>29</v>
      </c>
      <c r="D23" s="44">
        <v>4</v>
      </c>
      <c r="E23" s="45">
        <v>116011.01</v>
      </c>
      <c r="F23" s="46">
        <v>71216.95</v>
      </c>
      <c r="G23" s="47">
        <v>44794.06</v>
      </c>
      <c r="H23" s="48"/>
    </row>
    <row r="24" spans="2:8" ht="16.149999999999999" customHeight="1" x14ac:dyDescent="0.25">
      <c r="B24" s="25">
        <v>11</v>
      </c>
      <c r="C24" s="43" t="s">
        <v>30</v>
      </c>
      <c r="D24" s="44">
        <v>4</v>
      </c>
      <c r="E24" s="45">
        <v>116011.01000000001</v>
      </c>
      <c r="F24" s="46">
        <v>55849.68</v>
      </c>
      <c r="G24" s="47">
        <v>60161.33</v>
      </c>
      <c r="H24" s="48"/>
    </row>
    <row r="25" spans="2:8" ht="16.149999999999999" customHeight="1" x14ac:dyDescent="0.25">
      <c r="B25" s="25">
        <v>12</v>
      </c>
      <c r="C25" s="43" t="s">
        <v>31</v>
      </c>
      <c r="D25" s="44">
        <v>5</v>
      </c>
      <c r="E25" s="45">
        <v>378354.07999999996</v>
      </c>
      <c r="F25" s="46">
        <v>203764.31</v>
      </c>
      <c r="G25" s="47">
        <v>174589.77</v>
      </c>
      <c r="H25" s="48"/>
    </row>
    <row r="26" spans="2:8" ht="16.149999999999999" customHeight="1" x14ac:dyDescent="0.25">
      <c r="B26" s="25">
        <v>13</v>
      </c>
      <c r="C26" s="43" t="s">
        <v>32</v>
      </c>
      <c r="D26" s="44">
        <v>4</v>
      </c>
      <c r="E26" s="45">
        <v>132709.56</v>
      </c>
      <c r="F26" s="46">
        <v>78823.350000000006</v>
      </c>
      <c r="G26" s="47">
        <v>53886.21</v>
      </c>
      <c r="H26" s="48"/>
    </row>
    <row r="27" spans="2:8" ht="16.149999999999999" customHeight="1" x14ac:dyDescent="0.25">
      <c r="B27" s="25">
        <v>14</v>
      </c>
      <c r="C27" s="43" t="s">
        <v>33</v>
      </c>
      <c r="D27" s="44">
        <v>4</v>
      </c>
      <c r="E27" s="45">
        <v>140619.4</v>
      </c>
      <c r="F27" s="46">
        <v>47041.31</v>
      </c>
      <c r="G27" s="47">
        <v>93578.09</v>
      </c>
      <c r="H27" s="48"/>
    </row>
    <row r="28" spans="2:8" ht="16.149999999999999" customHeight="1" x14ac:dyDescent="0.25">
      <c r="B28" s="25">
        <v>15</v>
      </c>
      <c r="C28" s="43" t="s">
        <v>34</v>
      </c>
      <c r="D28" s="44">
        <v>3</v>
      </c>
      <c r="E28" s="45">
        <v>32957.67</v>
      </c>
      <c r="F28" s="46">
        <v>28889.97</v>
      </c>
      <c r="G28" s="47">
        <v>4067.7</v>
      </c>
      <c r="H28" s="48"/>
    </row>
    <row r="29" spans="2:8" ht="16.149999999999999" customHeight="1" x14ac:dyDescent="0.25">
      <c r="B29" s="25">
        <v>16</v>
      </c>
      <c r="C29" s="43" t="s">
        <v>35</v>
      </c>
      <c r="D29" s="44">
        <v>6</v>
      </c>
      <c r="E29" s="45">
        <v>40428.080000000002</v>
      </c>
      <c r="F29" s="46">
        <v>21372.85</v>
      </c>
      <c r="G29" s="47">
        <v>19055.23</v>
      </c>
      <c r="H29" s="48"/>
    </row>
    <row r="30" spans="2:8" ht="16.149999999999999" customHeight="1" x14ac:dyDescent="0.25">
      <c r="B30" s="25">
        <v>17</v>
      </c>
      <c r="C30" s="43" t="s">
        <v>36</v>
      </c>
      <c r="D30" s="44">
        <v>6</v>
      </c>
      <c r="E30" s="45">
        <v>68551.959999999992</v>
      </c>
      <c r="F30" s="46">
        <v>46856.53</v>
      </c>
      <c r="G30" s="47">
        <v>21695.43</v>
      </c>
      <c r="H30" s="48"/>
    </row>
    <row r="31" spans="2:8" ht="16.149999999999999" customHeight="1" x14ac:dyDescent="0.25">
      <c r="B31" s="25">
        <v>18</v>
      </c>
      <c r="C31" s="43" t="s">
        <v>37</v>
      </c>
      <c r="D31" s="44">
        <v>3</v>
      </c>
      <c r="E31" s="45">
        <v>119087.06</v>
      </c>
      <c r="F31" s="46">
        <v>94651.839999999997</v>
      </c>
      <c r="G31" s="47">
        <v>24435.22</v>
      </c>
      <c r="H31" s="48"/>
    </row>
    <row r="32" spans="2:8" ht="16.149999999999999" customHeight="1" x14ac:dyDescent="0.25">
      <c r="B32" s="25">
        <v>19</v>
      </c>
      <c r="C32" s="43" t="s">
        <v>38</v>
      </c>
      <c r="D32" s="44">
        <v>2</v>
      </c>
      <c r="E32" s="45">
        <v>36912.589999999997</v>
      </c>
      <c r="F32" s="46">
        <v>14518.68</v>
      </c>
      <c r="G32" s="47">
        <v>22393.91</v>
      </c>
      <c r="H32" s="48"/>
    </row>
    <row r="33" spans="2:8" ht="16.149999999999999" customHeight="1" x14ac:dyDescent="0.25">
      <c r="B33" s="25">
        <v>20</v>
      </c>
      <c r="C33" s="43" t="s">
        <v>39</v>
      </c>
      <c r="D33" s="44">
        <v>3</v>
      </c>
      <c r="E33" s="45">
        <v>40867.51</v>
      </c>
      <c r="F33" s="46">
        <v>8816.02</v>
      </c>
      <c r="G33" s="47">
        <v>32051.49</v>
      </c>
      <c r="H33" s="48"/>
    </row>
    <row r="34" spans="2:8" ht="16.149999999999999" customHeight="1" x14ac:dyDescent="0.25">
      <c r="B34" s="25">
        <v>21</v>
      </c>
      <c r="C34" s="43" t="s">
        <v>40</v>
      </c>
      <c r="D34" s="44">
        <v>7</v>
      </c>
      <c r="E34" s="45">
        <v>90084.3</v>
      </c>
      <c r="F34" s="46">
        <v>28236.22</v>
      </c>
      <c r="G34" s="47">
        <v>61848.08</v>
      </c>
      <c r="H34" s="48"/>
    </row>
    <row r="35" spans="2:8" ht="16.149999999999999" customHeight="1" x14ac:dyDescent="0.25">
      <c r="B35" s="25">
        <v>22</v>
      </c>
      <c r="C35" s="43" t="s">
        <v>41</v>
      </c>
      <c r="D35" s="44">
        <v>4</v>
      </c>
      <c r="E35" s="45">
        <v>74264.62</v>
      </c>
      <c r="F35" s="46">
        <v>37237.269999999997</v>
      </c>
      <c r="G35" s="47">
        <v>37027.35</v>
      </c>
      <c r="H35" s="48"/>
    </row>
    <row r="36" spans="2:8" ht="16.149999999999999" customHeight="1" x14ac:dyDescent="0.25">
      <c r="B36" s="25">
        <v>23</v>
      </c>
      <c r="C36" s="43" t="s">
        <v>42</v>
      </c>
      <c r="D36" s="44">
        <v>6</v>
      </c>
      <c r="E36" s="45">
        <v>109858.91</v>
      </c>
      <c r="F36" s="46">
        <v>72371.289999999994</v>
      </c>
      <c r="G36" s="47">
        <v>37487.620000000003</v>
      </c>
      <c r="H36" s="48"/>
    </row>
    <row r="37" spans="2:8" ht="16.149999999999999" customHeight="1" x14ac:dyDescent="0.25">
      <c r="B37" s="25">
        <v>24</v>
      </c>
      <c r="C37" s="43" t="s">
        <v>43</v>
      </c>
      <c r="D37" s="44">
        <v>5</v>
      </c>
      <c r="E37" s="45">
        <v>155120.78</v>
      </c>
      <c r="F37" s="46">
        <v>106798.16</v>
      </c>
      <c r="G37" s="47">
        <v>48322.62</v>
      </c>
      <c r="H37" s="48"/>
    </row>
    <row r="38" spans="2:8" ht="16.149999999999999" customHeight="1" x14ac:dyDescent="0.25">
      <c r="B38" s="25">
        <v>25</v>
      </c>
      <c r="C38" s="43" t="s">
        <v>44</v>
      </c>
      <c r="D38" s="44">
        <v>2</v>
      </c>
      <c r="E38" s="45">
        <v>35594.29</v>
      </c>
      <c r="F38" s="46">
        <v>18247.86</v>
      </c>
      <c r="G38" s="47">
        <v>17346.43</v>
      </c>
      <c r="H38" s="48"/>
    </row>
    <row r="39" spans="2:8" ht="16.149999999999999" customHeight="1" x14ac:dyDescent="0.25">
      <c r="B39" s="25">
        <v>26</v>
      </c>
      <c r="C39" s="43" t="s">
        <v>45</v>
      </c>
      <c r="D39" s="44">
        <v>4</v>
      </c>
      <c r="E39" s="45">
        <v>153802.47</v>
      </c>
      <c r="F39" s="46">
        <v>96198.99</v>
      </c>
      <c r="G39" s="47">
        <v>57603.48</v>
      </c>
      <c r="H39" s="48"/>
    </row>
    <row r="40" spans="2:8" ht="16.149999999999999" customHeight="1" x14ac:dyDescent="0.25">
      <c r="B40" s="25">
        <v>27</v>
      </c>
      <c r="C40" s="49" t="s">
        <v>46</v>
      </c>
      <c r="D40" s="44">
        <v>4</v>
      </c>
      <c r="E40" s="45">
        <v>182365.79</v>
      </c>
      <c r="F40" s="46">
        <v>148959.44</v>
      </c>
      <c r="G40" s="47">
        <v>33406.35</v>
      </c>
      <c r="H40" s="48"/>
    </row>
    <row r="41" spans="2:8" ht="16.149999999999999" hidden="1" customHeight="1" x14ac:dyDescent="0.25">
      <c r="B41" s="25">
        <v>28</v>
      </c>
      <c r="C41" s="49"/>
      <c r="D41" s="44" t="e">
        <f>#REF!</f>
        <v>#REF!</v>
      </c>
      <c r="E41" s="45" t="e">
        <f t="shared" ref="E41" si="0">F41+G41</f>
        <v>#REF!</v>
      </c>
      <c r="F41" s="46" t="e">
        <f>ROUND(#REF!*#REF!%,2)</f>
        <v>#REF!</v>
      </c>
      <c r="G41" s="47" t="e">
        <f>ROUND(#REF!*#REF!%,2)</f>
        <v>#REF!</v>
      </c>
      <c r="H41" s="48"/>
    </row>
    <row r="42" spans="2:8" s="39" customFormat="1" ht="28.15" customHeight="1" thickBot="1" x14ac:dyDescent="0.3">
      <c r="B42" s="28"/>
      <c r="C42" s="29" t="s">
        <v>49</v>
      </c>
      <c r="D42" s="50">
        <f>SUM(D14:D40)</f>
        <v>120</v>
      </c>
      <c r="E42" s="51">
        <f>SUM(E14:E40)</f>
        <v>5273227.5699999994</v>
      </c>
      <c r="F42" s="51">
        <f>SUM(F14:F40)</f>
        <v>3532586.100000001</v>
      </c>
      <c r="G42" s="52">
        <f>SUM(G14:G40)</f>
        <v>1740641.4700000002</v>
      </c>
      <c r="H42" s="48"/>
    </row>
    <row r="43" spans="2:8" x14ac:dyDescent="0.25">
      <c r="B43" s="2"/>
      <c r="C43" s="2"/>
    </row>
  </sheetData>
  <mergeCells count="13">
    <mergeCell ref="D1:G1"/>
    <mergeCell ref="D2:G2"/>
    <mergeCell ref="D3:G3"/>
    <mergeCell ref="B9:B13"/>
    <mergeCell ref="C9:C13"/>
    <mergeCell ref="D9:D13"/>
    <mergeCell ref="B8:G8"/>
    <mergeCell ref="D5:G5"/>
    <mergeCell ref="E9:E13"/>
    <mergeCell ref="F9:G9"/>
    <mergeCell ref="F10:F13"/>
    <mergeCell ref="G10:G13"/>
    <mergeCell ref="C7:G7"/>
  </mergeCells>
  <pageMargins left="0" right="0" top="0" bottom="0" header="0.31496062992125984" footer="0.31496062992125984"/>
  <pageSetup paperSize="9" scale="94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DA66C-D602-424E-A366-52E8419FEA4F}">
  <sheetPr>
    <tabColor rgb="FFFFF8B9"/>
  </sheetPr>
  <dimension ref="A1:T40"/>
  <sheetViews>
    <sheetView tabSelected="1" zoomScale="80" zoomScaleNormal="80" workbookViewId="0">
      <pane xSplit="3" ySplit="11" topLeftCell="D12" activePane="bottomRight" state="frozen"/>
      <selection pane="topRight" activeCell="D1" sqref="D1"/>
      <selection pane="bottomLeft" activeCell="A5" sqref="A5"/>
      <selection pane="bottomRight" activeCell="B1" sqref="B1:T39"/>
    </sheetView>
  </sheetViews>
  <sheetFormatPr defaultColWidth="9.140625" defaultRowHeight="15" x14ac:dyDescent="0.25"/>
  <cols>
    <col min="1" max="1" width="1.140625" style="1" customWidth="1"/>
    <col min="2" max="2" width="4.42578125" style="1" customWidth="1"/>
    <col min="3" max="3" width="42.28515625" style="1" customWidth="1"/>
    <col min="4" max="5" width="19.42578125" style="1" customWidth="1"/>
    <col min="6" max="6" width="20.28515625" style="1" customWidth="1"/>
    <col min="7" max="7" width="12" style="1" customWidth="1"/>
    <col min="8" max="8" width="4" style="1" customWidth="1"/>
    <col min="9" max="9" width="14.42578125" style="1" customWidth="1"/>
    <col min="10" max="10" width="7" style="1" customWidth="1"/>
    <col min="11" max="12" width="12.85546875" style="1" customWidth="1"/>
    <col min="13" max="13" width="13" style="1" customWidth="1"/>
    <col min="14" max="15" width="7" style="1" customWidth="1"/>
    <col min="16" max="16" width="12.85546875" style="1" customWidth="1"/>
    <col min="17" max="17" width="10" style="1" customWidth="1"/>
    <col min="18" max="18" width="9.5703125" style="1" customWidth="1"/>
    <col min="19" max="19" width="10.140625" style="1" customWidth="1"/>
    <col min="20" max="20" width="12.7109375" style="1" customWidth="1"/>
    <col min="21" max="16384" width="9.140625" style="1"/>
  </cols>
  <sheetData>
    <row r="1" spans="1:20" ht="18.75" x14ac:dyDescent="0.3">
      <c r="O1" s="60"/>
      <c r="P1" s="60"/>
      <c r="Q1" s="61"/>
      <c r="R1" s="78" t="s">
        <v>57</v>
      </c>
      <c r="S1" s="78"/>
      <c r="T1" s="78"/>
    </row>
    <row r="2" spans="1:20" ht="18.75" x14ac:dyDescent="0.3">
      <c r="O2" s="78" t="s">
        <v>61</v>
      </c>
      <c r="P2" s="78"/>
      <c r="Q2" s="78"/>
      <c r="R2" s="78"/>
      <c r="S2" s="78"/>
      <c r="T2" s="78"/>
    </row>
    <row r="3" spans="1:20" ht="18.75" x14ac:dyDescent="0.3">
      <c r="O3" s="60"/>
      <c r="P3" s="60"/>
      <c r="Q3" s="61"/>
      <c r="R3" s="78" t="s">
        <v>62</v>
      </c>
      <c r="S3" s="78"/>
      <c r="T3" s="78"/>
    </row>
    <row r="4" spans="1:20" ht="18.75" x14ac:dyDescent="0.3">
      <c r="O4" s="60"/>
      <c r="P4" s="60"/>
      <c r="Q4" s="61"/>
      <c r="R4" s="61"/>
      <c r="S4" s="61"/>
      <c r="T4" s="61"/>
    </row>
    <row r="5" spans="1:20" ht="18.75" x14ac:dyDescent="0.3">
      <c r="O5" s="60"/>
      <c r="P5" s="60"/>
      <c r="Q5" s="61"/>
      <c r="R5" s="61"/>
      <c r="S5" s="78" t="s">
        <v>63</v>
      </c>
      <c r="T5" s="78"/>
    </row>
    <row r="6" spans="1:20" ht="18.75" x14ac:dyDescent="0.3">
      <c r="O6" s="60"/>
      <c r="P6" s="60"/>
      <c r="Q6" s="60"/>
      <c r="R6" s="60"/>
      <c r="S6" s="60"/>
      <c r="T6" s="60"/>
    </row>
    <row r="7" spans="1:20" ht="15" customHeight="1" x14ac:dyDescent="0.25">
      <c r="B7" s="2"/>
      <c r="C7" s="79" t="s">
        <v>0</v>
      </c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</row>
    <row r="8" spans="1:20" ht="47.25" customHeight="1" x14ac:dyDescent="0.25">
      <c r="B8" s="2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</row>
    <row r="9" spans="1:20" ht="16.5" thickBot="1" x14ac:dyDescent="0.3">
      <c r="B9" s="3"/>
      <c r="C9" s="3"/>
      <c r="H9" s="4"/>
      <c r="I9" s="4"/>
      <c r="J9" s="4"/>
      <c r="K9" s="4"/>
      <c r="L9" s="4"/>
      <c r="M9" s="4"/>
      <c r="N9" s="4"/>
      <c r="O9" s="4"/>
      <c r="P9" s="4"/>
      <c r="Q9" s="4"/>
      <c r="S9" s="5"/>
      <c r="T9" s="5"/>
    </row>
    <row r="10" spans="1:20" ht="16.5" customHeight="1" x14ac:dyDescent="0.25">
      <c r="B10" s="88" t="s">
        <v>1</v>
      </c>
      <c r="C10" s="90" t="s">
        <v>2</v>
      </c>
      <c r="D10" s="92" t="s">
        <v>3</v>
      </c>
      <c r="E10" s="92" t="s">
        <v>4</v>
      </c>
      <c r="F10" s="94" t="s">
        <v>5</v>
      </c>
      <c r="G10" s="80" t="s">
        <v>6</v>
      </c>
      <c r="H10" s="82" t="s">
        <v>7</v>
      </c>
      <c r="I10" s="83"/>
      <c r="J10" s="83"/>
      <c r="K10" s="83"/>
      <c r="L10" s="83"/>
      <c r="M10" s="83"/>
      <c r="N10" s="83"/>
      <c r="O10" s="83"/>
      <c r="P10" s="83"/>
      <c r="Q10" s="84"/>
      <c r="R10" s="85" t="s">
        <v>8</v>
      </c>
      <c r="S10" s="86"/>
      <c r="T10" s="87"/>
    </row>
    <row r="11" spans="1:20" s="13" customFormat="1" ht="143.25" customHeight="1" x14ac:dyDescent="0.25">
      <c r="A11" s="6"/>
      <c r="B11" s="89"/>
      <c r="C11" s="91"/>
      <c r="D11" s="93"/>
      <c r="E11" s="93"/>
      <c r="F11" s="95"/>
      <c r="G11" s="81"/>
      <c r="H11" s="7" t="s">
        <v>9</v>
      </c>
      <c r="I11" s="8" t="s">
        <v>10</v>
      </c>
      <c r="J11" s="8" t="s">
        <v>11</v>
      </c>
      <c r="K11" s="8" t="s">
        <v>12</v>
      </c>
      <c r="L11" s="8" t="s">
        <v>13</v>
      </c>
      <c r="M11" s="8" t="s">
        <v>14</v>
      </c>
      <c r="N11" s="8" t="s">
        <v>15</v>
      </c>
      <c r="O11" s="8" t="s">
        <v>16</v>
      </c>
      <c r="P11" s="8" t="s">
        <v>17</v>
      </c>
      <c r="Q11" s="9" t="s">
        <v>18</v>
      </c>
      <c r="R11" s="10" t="s">
        <v>19</v>
      </c>
      <c r="S11" s="11" t="s">
        <v>20</v>
      </c>
      <c r="T11" s="12" t="s">
        <v>21</v>
      </c>
    </row>
    <row r="12" spans="1:20" ht="31.5" x14ac:dyDescent="0.25">
      <c r="B12" s="14">
        <v>1</v>
      </c>
      <c r="C12" s="15" t="s">
        <v>22</v>
      </c>
      <c r="D12" s="16">
        <v>96671</v>
      </c>
      <c r="E12" s="16">
        <v>67482</v>
      </c>
      <c r="F12" s="17">
        <v>311559.86</v>
      </c>
      <c r="G12" s="18">
        <v>3</v>
      </c>
      <c r="H12" s="19">
        <v>1</v>
      </c>
      <c r="I12" s="20">
        <v>0</v>
      </c>
      <c r="J12" s="20">
        <v>1</v>
      </c>
      <c r="K12" s="20">
        <v>1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1">
        <v>0</v>
      </c>
      <c r="R12" s="22">
        <v>0</v>
      </c>
      <c r="S12" s="23">
        <v>0</v>
      </c>
      <c r="T12" s="24">
        <v>0</v>
      </c>
    </row>
    <row r="13" spans="1:20" ht="18.75" x14ac:dyDescent="0.25">
      <c r="B13" s="25">
        <f>B12+1</f>
        <v>2</v>
      </c>
      <c r="C13" s="15" t="s">
        <v>23</v>
      </c>
      <c r="D13" s="16">
        <v>77142</v>
      </c>
      <c r="E13" s="16">
        <v>53345</v>
      </c>
      <c r="F13" s="17">
        <v>327818.98</v>
      </c>
      <c r="G13" s="18">
        <v>4</v>
      </c>
      <c r="H13" s="19">
        <v>1</v>
      </c>
      <c r="I13" s="20">
        <v>0</v>
      </c>
      <c r="J13" s="20">
        <v>1</v>
      </c>
      <c r="K13" s="20">
        <v>1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1">
        <v>0</v>
      </c>
      <c r="R13" s="22">
        <v>1</v>
      </c>
      <c r="S13" s="23">
        <v>0</v>
      </c>
      <c r="T13" s="24">
        <v>0</v>
      </c>
    </row>
    <row r="14" spans="1:20" ht="18.75" x14ac:dyDescent="0.25">
      <c r="B14" s="25">
        <f t="shared" ref="B14:B38" si="0">B13+1</f>
        <v>3</v>
      </c>
      <c r="C14" s="15" t="s">
        <v>24</v>
      </c>
      <c r="D14" s="16">
        <v>76356</v>
      </c>
      <c r="E14" s="16">
        <v>53958</v>
      </c>
      <c r="F14" s="17">
        <v>740449.04</v>
      </c>
      <c r="G14" s="18">
        <v>9</v>
      </c>
      <c r="H14" s="19">
        <v>2</v>
      </c>
      <c r="I14" s="20">
        <v>0</v>
      </c>
      <c r="J14" s="20">
        <v>1</v>
      </c>
      <c r="K14" s="20">
        <v>1</v>
      </c>
      <c r="L14" s="20">
        <v>1</v>
      </c>
      <c r="M14" s="20">
        <v>1</v>
      </c>
      <c r="N14" s="20">
        <v>0</v>
      </c>
      <c r="O14" s="20">
        <v>0</v>
      </c>
      <c r="P14" s="20">
        <v>1</v>
      </c>
      <c r="Q14" s="21">
        <v>1</v>
      </c>
      <c r="R14" s="22">
        <v>1</v>
      </c>
      <c r="S14" s="23">
        <v>0</v>
      </c>
      <c r="T14" s="24">
        <v>0</v>
      </c>
    </row>
    <row r="15" spans="1:20" ht="18.75" x14ac:dyDescent="0.25">
      <c r="B15" s="25">
        <f t="shared" si="0"/>
        <v>4</v>
      </c>
      <c r="C15" s="15" t="s">
        <v>25</v>
      </c>
      <c r="D15" s="16">
        <v>164922</v>
      </c>
      <c r="E15" s="16">
        <v>118721</v>
      </c>
      <c r="F15" s="17">
        <v>703097.01</v>
      </c>
      <c r="G15" s="18">
        <v>4</v>
      </c>
      <c r="H15" s="19">
        <v>2</v>
      </c>
      <c r="I15" s="20">
        <v>0</v>
      </c>
      <c r="J15" s="20">
        <v>1</v>
      </c>
      <c r="K15" s="20">
        <v>1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1">
        <v>0</v>
      </c>
      <c r="R15" s="22">
        <v>0</v>
      </c>
      <c r="S15" s="23">
        <v>0</v>
      </c>
      <c r="T15" s="24">
        <v>0</v>
      </c>
    </row>
    <row r="16" spans="1:20" ht="18.75" x14ac:dyDescent="0.25">
      <c r="B16" s="25">
        <f t="shared" si="0"/>
        <v>5</v>
      </c>
      <c r="C16" s="15" t="s">
        <v>26</v>
      </c>
      <c r="D16" s="16">
        <v>12411</v>
      </c>
      <c r="E16" s="16">
        <v>8992</v>
      </c>
      <c r="F16" s="17">
        <v>67673.09</v>
      </c>
      <c r="G16" s="18">
        <v>5</v>
      </c>
      <c r="H16" s="19">
        <v>2</v>
      </c>
      <c r="I16" s="20">
        <v>0</v>
      </c>
      <c r="J16" s="20">
        <v>1</v>
      </c>
      <c r="K16" s="20">
        <v>1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1">
        <v>0</v>
      </c>
      <c r="R16" s="22">
        <v>1</v>
      </c>
      <c r="S16" s="23">
        <v>0</v>
      </c>
      <c r="T16" s="24">
        <v>0</v>
      </c>
    </row>
    <row r="17" spans="2:20" ht="31.5" x14ac:dyDescent="0.25">
      <c r="B17" s="25">
        <f t="shared" si="0"/>
        <v>6</v>
      </c>
      <c r="C17" s="15" t="s">
        <v>27</v>
      </c>
      <c r="D17" s="16">
        <v>117056</v>
      </c>
      <c r="E17" s="16">
        <v>0</v>
      </c>
      <c r="F17" s="17">
        <v>875795.2</v>
      </c>
      <c r="G17" s="18">
        <v>7</v>
      </c>
      <c r="H17" s="19">
        <v>2</v>
      </c>
      <c r="I17" s="20">
        <v>0</v>
      </c>
      <c r="J17" s="20">
        <v>0</v>
      </c>
      <c r="K17" s="20">
        <v>0</v>
      </c>
      <c r="L17" s="20">
        <v>0</v>
      </c>
      <c r="M17" s="20">
        <v>1</v>
      </c>
      <c r="N17" s="20">
        <v>0</v>
      </c>
      <c r="O17" s="20">
        <v>0</v>
      </c>
      <c r="P17" s="20">
        <v>1</v>
      </c>
      <c r="Q17" s="21">
        <v>0</v>
      </c>
      <c r="R17" s="22">
        <v>1</v>
      </c>
      <c r="S17" s="23">
        <v>1</v>
      </c>
      <c r="T17" s="24">
        <v>1</v>
      </c>
    </row>
    <row r="18" spans="2:20" ht="18.75" x14ac:dyDescent="0.25">
      <c r="B18" s="25">
        <f t="shared" si="0"/>
        <v>7</v>
      </c>
      <c r="C18" s="15" t="s">
        <v>28</v>
      </c>
      <c r="D18" s="16">
        <v>24770</v>
      </c>
      <c r="E18" s="16">
        <v>14487</v>
      </c>
      <c r="F18" s="17">
        <v>110737.78</v>
      </c>
      <c r="G18" s="18">
        <v>4</v>
      </c>
      <c r="H18" s="19">
        <v>2</v>
      </c>
      <c r="I18" s="20">
        <v>0</v>
      </c>
      <c r="J18" s="20">
        <v>0</v>
      </c>
      <c r="K18" s="20">
        <v>1</v>
      </c>
      <c r="L18" s="20">
        <v>1</v>
      </c>
      <c r="M18" s="20">
        <v>0</v>
      </c>
      <c r="N18" s="20">
        <v>0</v>
      </c>
      <c r="O18" s="20">
        <v>0</v>
      </c>
      <c r="P18" s="20">
        <v>0</v>
      </c>
      <c r="Q18" s="21">
        <v>0</v>
      </c>
      <c r="R18" s="22">
        <v>0</v>
      </c>
      <c r="S18" s="23">
        <v>0</v>
      </c>
      <c r="T18" s="24">
        <v>0</v>
      </c>
    </row>
    <row r="19" spans="2:20" ht="18.75" x14ac:dyDescent="0.25">
      <c r="B19" s="25">
        <f t="shared" si="0"/>
        <v>8</v>
      </c>
      <c r="C19" s="15" t="s">
        <v>29</v>
      </c>
      <c r="D19" s="16">
        <v>25854</v>
      </c>
      <c r="E19" s="16">
        <v>14038</v>
      </c>
      <c r="F19" s="17">
        <v>116011.01</v>
      </c>
      <c r="G19" s="18">
        <v>4</v>
      </c>
      <c r="H19" s="19">
        <v>1</v>
      </c>
      <c r="I19" s="20">
        <v>0</v>
      </c>
      <c r="J19" s="20">
        <v>0</v>
      </c>
      <c r="K19" s="20">
        <v>1</v>
      </c>
      <c r="L19" s="20">
        <v>1</v>
      </c>
      <c r="M19" s="20">
        <v>1</v>
      </c>
      <c r="N19" s="20">
        <v>0</v>
      </c>
      <c r="O19" s="20">
        <v>0</v>
      </c>
      <c r="P19" s="20">
        <v>0</v>
      </c>
      <c r="Q19" s="21">
        <v>0</v>
      </c>
      <c r="R19" s="22">
        <v>0</v>
      </c>
      <c r="S19" s="23">
        <v>0</v>
      </c>
      <c r="T19" s="24">
        <v>0</v>
      </c>
    </row>
    <row r="20" spans="2:20" ht="18.75" x14ac:dyDescent="0.25">
      <c r="B20" s="25">
        <f t="shared" si="0"/>
        <v>9</v>
      </c>
      <c r="C20" s="26" t="s">
        <v>30</v>
      </c>
      <c r="D20" s="16">
        <v>25966</v>
      </c>
      <c r="E20" s="16">
        <v>14491</v>
      </c>
      <c r="F20" s="17">
        <v>116011.01</v>
      </c>
      <c r="G20" s="18">
        <v>4</v>
      </c>
      <c r="H20" s="19">
        <v>2</v>
      </c>
      <c r="I20" s="20">
        <v>0</v>
      </c>
      <c r="J20" s="20">
        <v>0</v>
      </c>
      <c r="K20" s="20">
        <v>1</v>
      </c>
      <c r="L20" s="20">
        <v>1</v>
      </c>
      <c r="M20" s="20">
        <v>0</v>
      </c>
      <c r="N20" s="20">
        <v>0</v>
      </c>
      <c r="O20" s="20">
        <v>0</v>
      </c>
      <c r="P20" s="20">
        <v>0</v>
      </c>
      <c r="Q20" s="21">
        <v>0</v>
      </c>
      <c r="R20" s="22">
        <v>0</v>
      </c>
      <c r="S20" s="23">
        <v>0</v>
      </c>
      <c r="T20" s="24">
        <v>0</v>
      </c>
    </row>
    <row r="21" spans="2:20" ht="18.75" x14ac:dyDescent="0.25">
      <c r="B21" s="25">
        <f t="shared" si="0"/>
        <v>10</v>
      </c>
      <c r="C21" s="15" t="s">
        <v>31</v>
      </c>
      <c r="D21" s="16">
        <v>71296</v>
      </c>
      <c r="E21" s="16">
        <v>40205</v>
      </c>
      <c r="F21" s="17">
        <v>378354.08</v>
      </c>
      <c r="G21" s="18">
        <v>5</v>
      </c>
      <c r="H21" s="19">
        <v>2</v>
      </c>
      <c r="I21" s="20">
        <v>0</v>
      </c>
      <c r="J21" s="20">
        <v>0</v>
      </c>
      <c r="K21" s="20">
        <v>1</v>
      </c>
      <c r="L21" s="20">
        <v>0</v>
      </c>
      <c r="M21" s="20">
        <v>0</v>
      </c>
      <c r="N21" s="20">
        <v>1</v>
      </c>
      <c r="O21" s="20">
        <v>0</v>
      </c>
      <c r="P21" s="20">
        <v>0</v>
      </c>
      <c r="Q21" s="21">
        <v>0</v>
      </c>
      <c r="R21" s="22">
        <v>1</v>
      </c>
      <c r="S21" s="23">
        <v>0</v>
      </c>
      <c r="T21" s="24">
        <v>0</v>
      </c>
    </row>
    <row r="22" spans="2:20" ht="18.75" x14ac:dyDescent="0.25">
      <c r="B22" s="25">
        <f t="shared" si="0"/>
        <v>11</v>
      </c>
      <c r="C22" s="15" t="s">
        <v>32</v>
      </c>
      <c r="D22" s="16">
        <v>29526</v>
      </c>
      <c r="E22" s="16">
        <v>16139</v>
      </c>
      <c r="F22" s="17">
        <v>132709.56</v>
      </c>
      <c r="G22" s="18">
        <v>4</v>
      </c>
      <c r="H22" s="19">
        <v>1</v>
      </c>
      <c r="I22" s="20">
        <v>0</v>
      </c>
      <c r="J22" s="20">
        <v>1</v>
      </c>
      <c r="K22" s="20">
        <v>0</v>
      </c>
      <c r="L22" s="20">
        <v>1</v>
      </c>
      <c r="M22" s="20">
        <v>0</v>
      </c>
      <c r="N22" s="20">
        <v>0</v>
      </c>
      <c r="O22" s="20">
        <v>0</v>
      </c>
      <c r="P22" s="20">
        <v>0</v>
      </c>
      <c r="Q22" s="21">
        <v>0</v>
      </c>
      <c r="R22" s="22">
        <v>1</v>
      </c>
      <c r="S22" s="23">
        <v>0</v>
      </c>
      <c r="T22" s="24">
        <v>0</v>
      </c>
    </row>
    <row r="23" spans="2:20" ht="18.75" x14ac:dyDescent="0.25">
      <c r="B23" s="25">
        <f t="shared" si="0"/>
        <v>12</v>
      </c>
      <c r="C23" s="15" t="s">
        <v>33</v>
      </c>
      <c r="D23" s="16">
        <v>32710</v>
      </c>
      <c r="E23" s="16">
        <v>17797</v>
      </c>
      <c r="F23" s="17">
        <v>140619.4</v>
      </c>
      <c r="G23" s="18">
        <v>4</v>
      </c>
      <c r="H23" s="19">
        <v>2</v>
      </c>
      <c r="I23" s="20">
        <v>0</v>
      </c>
      <c r="J23" s="20">
        <v>0</v>
      </c>
      <c r="K23" s="20">
        <v>1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1">
        <v>0</v>
      </c>
      <c r="R23" s="22">
        <v>1</v>
      </c>
      <c r="S23" s="23">
        <v>0</v>
      </c>
      <c r="T23" s="24">
        <v>0</v>
      </c>
    </row>
    <row r="24" spans="2:20" ht="18.75" x14ac:dyDescent="0.25">
      <c r="B24" s="25">
        <f t="shared" si="0"/>
        <v>13</v>
      </c>
      <c r="C24" s="26" t="s">
        <v>34</v>
      </c>
      <c r="D24" s="16">
        <v>9641</v>
      </c>
      <c r="E24" s="16">
        <v>5369</v>
      </c>
      <c r="F24" s="17">
        <v>32957.67</v>
      </c>
      <c r="G24" s="18">
        <v>3</v>
      </c>
      <c r="H24" s="19">
        <v>1</v>
      </c>
      <c r="I24" s="20">
        <v>0</v>
      </c>
      <c r="J24" s="20">
        <v>0</v>
      </c>
      <c r="K24" s="20">
        <v>0</v>
      </c>
      <c r="L24" s="20">
        <v>1</v>
      </c>
      <c r="M24" s="20">
        <v>0</v>
      </c>
      <c r="N24" s="20">
        <v>0</v>
      </c>
      <c r="O24" s="20">
        <v>0</v>
      </c>
      <c r="P24" s="20">
        <v>0</v>
      </c>
      <c r="Q24" s="21">
        <v>0</v>
      </c>
      <c r="R24" s="22">
        <v>0</v>
      </c>
      <c r="S24" s="23">
        <v>1</v>
      </c>
      <c r="T24" s="24">
        <v>0</v>
      </c>
    </row>
    <row r="25" spans="2:20" ht="18.75" x14ac:dyDescent="0.25">
      <c r="B25" s="25">
        <f t="shared" si="0"/>
        <v>14</v>
      </c>
      <c r="C25" s="15" t="s">
        <v>35</v>
      </c>
      <c r="D25" s="16">
        <v>6089</v>
      </c>
      <c r="E25" s="16">
        <v>3399</v>
      </c>
      <c r="F25" s="17">
        <v>40428.080000000002</v>
      </c>
      <c r="G25" s="18">
        <v>6</v>
      </c>
      <c r="H25" s="19">
        <v>1</v>
      </c>
      <c r="I25" s="20">
        <v>0</v>
      </c>
      <c r="J25" s="20">
        <v>0</v>
      </c>
      <c r="K25" s="20">
        <v>1</v>
      </c>
      <c r="L25" s="20">
        <v>1</v>
      </c>
      <c r="M25" s="20">
        <v>0</v>
      </c>
      <c r="N25" s="20">
        <v>0</v>
      </c>
      <c r="O25" s="20">
        <v>0</v>
      </c>
      <c r="P25" s="20">
        <v>0</v>
      </c>
      <c r="Q25" s="21">
        <v>1</v>
      </c>
      <c r="R25" s="22">
        <v>1</v>
      </c>
      <c r="S25" s="23">
        <v>1</v>
      </c>
      <c r="T25" s="24">
        <v>0</v>
      </c>
    </row>
    <row r="26" spans="2:20" ht="18.75" x14ac:dyDescent="0.25">
      <c r="B26" s="25">
        <f t="shared" si="0"/>
        <v>15</v>
      </c>
      <c r="C26" s="15" t="s">
        <v>36</v>
      </c>
      <c r="D26" s="16">
        <v>10296</v>
      </c>
      <c r="E26" s="16">
        <v>5710</v>
      </c>
      <c r="F26" s="17">
        <v>68551.960000000006</v>
      </c>
      <c r="G26" s="18">
        <v>6</v>
      </c>
      <c r="H26" s="19">
        <v>2</v>
      </c>
      <c r="I26" s="20">
        <v>0</v>
      </c>
      <c r="J26" s="20">
        <v>0</v>
      </c>
      <c r="K26" s="20">
        <v>1</v>
      </c>
      <c r="L26" s="20">
        <v>1</v>
      </c>
      <c r="M26" s="20">
        <v>0</v>
      </c>
      <c r="N26" s="20">
        <v>0</v>
      </c>
      <c r="O26" s="20">
        <v>0</v>
      </c>
      <c r="P26" s="20">
        <v>0</v>
      </c>
      <c r="Q26" s="21">
        <v>0</v>
      </c>
      <c r="R26" s="22">
        <v>1</v>
      </c>
      <c r="S26" s="23">
        <v>1</v>
      </c>
      <c r="T26" s="24">
        <v>0</v>
      </c>
    </row>
    <row r="27" spans="2:20" ht="18.75" x14ac:dyDescent="0.25">
      <c r="B27" s="25">
        <f t="shared" si="0"/>
        <v>16</v>
      </c>
      <c r="C27" s="15" t="s">
        <v>37</v>
      </c>
      <c r="D27" s="16">
        <v>36642</v>
      </c>
      <c r="E27" s="16">
        <v>19389</v>
      </c>
      <c r="F27" s="17">
        <v>119087.06</v>
      </c>
      <c r="G27" s="18">
        <v>3</v>
      </c>
      <c r="H27" s="19">
        <v>2</v>
      </c>
      <c r="I27" s="20">
        <v>0</v>
      </c>
      <c r="J27" s="20">
        <v>0</v>
      </c>
      <c r="K27" s="20">
        <v>1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1">
        <v>0</v>
      </c>
      <c r="R27" s="22">
        <v>0</v>
      </c>
      <c r="S27" s="23">
        <v>0</v>
      </c>
      <c r="T27" s="24">
        <v>0</v>
      </c>
    </row>
    <row r="28" spans="2:20" ht="18.75" x14ac:dyDescent="0.25">
      <c r="B28" s="25">
        <f t="shared" si="0"/>
        <v>17</v>
      </c>
      <c r="C28" s="15" t="s">
        <v>38</v>
      </c>
      <c r="D28" s="16">
        <v>16348</v>
      </c>
      <c r="E28" s="16">
        <v>8813</v>
      </c>
      <c r="F28" s="17">
        <v>36912.589999999997</v>
      </c>
      <c r="G28" s="18">
        <v>2</v>
      </c>
      <c r="H28" s="19">
        <v>0</v>
      </c>
      <c r="I28" s="20">
        <v>0</v>
      </c>
      <c r="J28" s="20">
        <v>0</v>
      </c>
      <c r="K28" s="20">
        <v>1</v>
      </c>
      <c r="L28" s="20">
        <v>1</v>
      </c>
      <c r="M28" s="20">
        <v>0</v>
      </c>
      <c r="N28" s="20">
        <v>0</v>
      </c>
      <c r="O28" s="20">
        <v>0</v>
      </c>
      <c r="P28" s="20">
        <v>0</v>
      </c>
      <c r="Q28" s="21">
        <v>0</v>
      </c>
      <c r="R28" s="22">
        <v>0</v>
      </c>
      <c r="S28" s="23">
        <v>0</v>
      </c>
      <c r="T28" s="24">
        <v>0</v>
      </c>
    </row>
    <row r="29" spans="2:20" ht="18.75" x14ac:dyDescent="0.25">
      <c r="B29" s="25">
        <f t="shared" si="0"/>
        <v>18</v>
      </c>
      <c r="C29" s="26" t="s">
        <v>39</v>
      </c>
      <c r="D29" s="16">
        <v>12129</v>
      </c>
      <c r="E29" s="16">
        <v>6697</v>
      </c>
      <c r="F29" s="17">
        <v>40867.51</v>
      </c>
      <c r="G29" s="18">
        <v>3</v>
      </c>
      <c r="H29" s="19">
        <v>1</v>
      </c>
      <c r="I29" s="20">
        <v>0</v>
      </c>
      <c r="J29" s="20">
        <v>0</v>
      </c>
      <c r="K29" s="20">
        <v>1</v>
      </c>
      <c r="L29" s="20">
        <v>1</v>
      </c>
      <c r="M29" s="20">
        <v>0</v>
      </c>
      <c r="N29" s="20">
        <v>0</v>
      </c>
      <c r="O29" s="20">
        <v>0</v>
      </c>
      <c r="P29" s="20">
        <v>0</v>
      </c>
      <c r="Q29" s="21">
        <v>0</v>
      </c>
      <c r="R29" s="22">
        <v>0</v>
      </c>
      <c r="S29" s="23">
        <v>0</v>
      </c>
      <c r="T29" s="24">
        <v>0</v>
      </c>
    </row>
    <row r="30" spans="2:20" ht="18.75" x14ac:dyDescent="0.25">
      <c r="B30" s="25">
        <f t="shared" si="0"/>
        <v>19</v>
      </c>
      <c r="C30" s="15" t="s">
        <v>40</v>
      </c>
      <c r="D30" s="16">
        <v>11288</v>
      </c>
      <c r="E30" s="16">
        <v>6158</v>
      </c>
      <c r="F30" s="17">
        <v>90084.3</v>
      </c>
      <c r="G30" s="18">
        <v>7</v>
      </c>
      <c r="H30" s="19">
        <v>2</v>
      </c>
      <c r="I30" s="20">
        <v>0</v>
      </c>
      <c r="J30" s="20">
        <v>0</v>
      </c>
      <c r="K30" s="20">
        <v>1</v>
      </c>
      <c r="L30" s="20">
        <v>0</v>
      </c>
      <c r="M30" s="20">
        <v>1</v>
      </c>
      <c r="N30" s="20">
        <v>0</v>
      </c>
      <c r="O30" s="20">
        <v>0</v>
      </c>
      <c r="P30" s="20">
        <v>0</v>
      </c>
      <c r="Q30" s="21">
        <v>0</v>
      </c>
      <c r="R30" s="22">
        <v>1</v>
      </c>
      <c r="S30" s="23">
        <v>1</v>
      </c>
      <c r="T30" s="24">
        <v>1</v>
      </c>
    </row>
    <row r="31" spans="2:20" ht="18.75" x14ac:dyDescent="0.25">
      <c r="B31" s="25">
        <f t="shared" si="0"/>
        <v>20</v>
      </c>
      <c r="C31" s="15" t="s">
        <v>41</v>
      </c>
      <c r="D31" s="16">
        <v>16375</v>
      </c>
      <c r="E31" s="16">
        <v>9415</v>
      </c>
      <c r="F31" s="17">
        <v>74264.62</v>
      </c>
      <c r="G31" s="18">
        <v>4</v>
      </c>
      <c r="H31" s="19">
        <v>2</v>
      </c>
      <c r="I31" s="20">
        <v>0</v>
      </c>
      <c r="J31" s="20">
        <v>0</v>
      </c>
      <c r="K31" s="20">
        <v>1</v>
      </c>
      <c r="L31" s="20">
        <v>0</v>
      </c>
      <c r="M31" s="20">
        <v>1</v>
      </c>
      <c r="N31" s="20">
        <v>0</v>
      </c>
      <c r="O31" s="20">
        <v>0</v>
      </c>
      <c r="P31" s="20">
        <v>0</v>
      </c>
      <c r="Q31" s="21">
        <v>0</v>
      </c>
      <c r="R31" s="22">
        <v>0</v>
      </c>
      <c r="S31" s="23">
        <v>0</v>
      </c>
      <c r="T31" s="24">
        <v>0</v>
      </c>
    </row>
    <row r="32" spans="2:20" ht="18.75" x14ac:dyDescent="0.25">
      <c r="B32" s="25">
        <f t="shared" si="0"/>
        <v>21</v>
      </c>
      <c r="C32" s="15" t="s">
        <v>42</v>
      </c>
      <c r="D32" s="16">
        <v>16363</v>
      </c>
      <c r="E32" s="16">
        <v>9094</v>
      </c>
      <c r="F32" s="17">
        <v>109858.91</v>
      </c>
      <c r="G32" s="18">
        <v>6</v>
      </c>
      <c r="H32" s="19">
        <v>2</v>
      </c>
      <c r="I32" s="20">
        <v>0</v>
      </c>
      <c r="J32" s="20">
        <v>0</v>
      </c>
      <c r="K32" s="20">
        <v>1</v>
      </c>
      <c r="L32" s="20">
        <v>1</v>
      </c>
      <c r="M32" s="20">
        <v>1</v>
      </c>
      <c r="N32" s="20">
        <v>0</v>
      </c>
      <c r="O32" s="20">
        <v>0</v>
      </c>
      <c r="P32" s="20">
        <v>0</v>
      </c>
      <c r="Q32" s="21">
        <v>0</v>
      </c>
      <c r="R32" s="22">
        <v>1</v>
      </c>
      <c r="S32" s="23">
        <v>0</v>
      </c>
      <c r="T32" s="24">
        <v>0</v>
      </c>
    </row>
    <row r="33" spans="2:20" ht="18.75" x14ac:dyDescent="0.25">
      <c r="B33" s="25">
        <f t="shared" si="0"/>
        <v>22</v>
      </c>
      <c r="C33" s="15" t="s">
        <v>43</v>
      </c>
      <c r="D33" s="16">
        <v>27939</v>
      </c>
      <c r="E33" s="16">
        <v>15973</v>
      </c>
      <c r="F33" s="17">
        <v>155120.78</v>
      </c>
      <c r="G33" s="18">
        <v>5</v>
      </c>
      <c r="H33" s="19">
        <v>1</v>
      </c>
      <c r="I33" s="20">
        <v>0</v>
      </c>
      <c r="J33" s="20">
        <v>0</v>
      </c>
      <c r="K33" s="20">
        <v>1</v>
      </c>
      <c r="L33" s="20">
        <v>0</v>
      </c>
      <c r="M33" s="20">
        <v>1</v>
      </c>
      <c r="N33" s="20">
        <v>0</v>
      </c>
      <c r="O33" s="20">
        <v>0</v>
      </c>
      <c r="P33" s="20">
        <v>0</v>
      </c>
      <c r="Q33" s="21">
        <v>0</v>
      </c>
      <c r="R33" s="22">
        <v>1</v>
      </c>
      <c r="S33" s="23">
        <v>1</v>
      </c>
      <c r="T33" s="24">
        <v>0</v>
      </c>
    </row>
    <row r="34" spans="2:20" ht="18.75" x14ac:dyDescent="0.25">
      <c r="B34" s="25">
        <f t="shared" si="0"/>
        <v>23</v>
      </c>
      <c r="C34" s="15" t="s">
        <v>44</v>
      </c>
      <c r="D34" s="16">
        <v>15837</v>
      </c>
      <c r="E34" s="16">
        <v>9113</v>
      </c>
      <c r="F34" s="17">
        <v>35594.29</v>
      </c>
      <c r="G34" s="18">
        <v>2</v>
      </c>
      <c r="H34" s="19">
        <v>1</v>
      </c>
      <c r="I34" s="20">
        <v>0</v>
      </c>
      <c r="J34" s="20">
        <v>0</v>
      </c>
      <c r="K34" s="20">
        <v>0</v>
      </c>
      <c r="L34" s="20">
        <v>1</v>
      </c>
      <c r="M34" s="20">
        <v>0</v>
      </c>
      <c r="N34" s="20">
        <v>0</v>
      </c>
      <c r="O34" s="20">
        <v>0</v>
      </c>
      <c r="P34" s="20">
        <v>0</v>
      </c>
      <c r="Q34" s="21">
        <v>0</v>
      </c>
      <c r="R34" s="22">
        <v>0</v>
      </c>
      <c r="S34" s="23">
        <v>0</v>
      </c>
      <c r="T34" s="24">
        <v>0</v>
      </c>
    </row>
    <row r="35" spans="2:20" ht="18.75" x14ac:dyDescent="0.25">
      <c r="B35" s="25">
        <f t="shared" si="0"/>
        <v>24</v>
      </c>
      <c r="C35" s="15" t="s">
        <v>45</v>
      </c>
      <c r="D35" s="16">
        <v>34288</v>
      </c>
      <c r="E35" s="16">
        <v>18559</v>
      </c>
      <c r="F35" s="17">
        <v>153802.47</v>
      </c>
      <c r="G35" s="18">
        <v>4</v>
      </c>
      <c r="H35" s="19">
        <v>0</v>
      </c>
      <c r="I35" s="20">
        <v>0</v>
      </c>
      <c r="J35" s="20">
        <v>0</v>
      </c>
      <c r="K35" s="20">
        <v>1</v>
      </c>
      <c r="L35" s="20">
        <v>1</v>
      </c>
      <c r="M35" s="20">
        <v>1</v>
      </c>
      <c r="N35" s="20">
        <v>0</v>
      </c>
      <c r="O35" s="20">
        <v>0</v>
      </c>
      <c r="P35" s="20">
        <v>0</v>
      </c>
      <c r="Q35" s="21">
        <v>0</v>
      </c>
      <c r="R35" s="22">
        <v>0</v>
      </c>
      <c r="S35" s="23">
        <v>0</v>
      </c>
      <c r="T35" s="24">
        <v>1</v>
      </c>
    </row>
    <row r="36" spans="2:20" s="27" customFormat="1" ht="18.75" x14ac:dyDescent="0.25">
      <c r="B36" s="25">
        <f t="shared" si="0"/>
        <v>25</v>
      </c>
      <c r="C36" s="15" t="s">
        <v>46</v>
      </c>
      <c r="D36" s="16">
        <v>40701</v>
      </c>
      <c r="E36" s="16">
        <v>22041</v>
      </c>
      <c r="F36" s="17">
        <v>182365.79</v>
      </c>
      <c r="G36" s="18">
        <v>4</v>
      </c>
      <c r="H36" s="19">
        <v>1</v>
      </c>
      <c r="I36" s="20">
        <v>0</v>
      </c>
      <c r="J36" s="20">
        <v>0</v>
      </c>
      <c r="K36" s="20">
        <v>1</v>
      </c>
      <c r="L36" s="20">
        <v>0</v>
      </c>
      <c r="M36" s="20">
        <v>1</v>
      </c>
      <c r="N36" s="20">
        <v>0</v>
      </c>
      <c r="O36" s="20">
        <v>0</v>
      </c>
      <c r="P36" s="20">
        <v>0</v>
      </c>
      <c r="Q36" s="21">
        <v>0</v>
      </c>
      <c r="R36" s="22">
        <v>0</v>
      </c>
      <c r="S36" s="23">
        <v>1</v>
      </c>
      <c r="T36" s="24">
        <v>0</v>
      </c>
    </row>
    <row r="37" spans="2:20" s="27" customFormat="1" ht="18.75" x14ac:dyDescent="0.25">
      <c r="B37" s="25">
        <f t="shared" si="0"/>
        <v>26</v>
      </c>
      <c r="C37" s="15" t="s">
        <v>47</v>
      </c>
      <c r="D37" s="16">
        <v>13656</v>
      </c>
      <c r="E37" s="16">
        <v>5692</v>
      </c>
      <c r="F37" s="17">
        <v>46580.18</v>
      </c>
      <c r="G37" s="18">
        <v>3</v>
      </c>
      <c r="H37" s="19">
        <v>2</v>
      </c>
      <c r="I37" s="20">
        <v>0</v>
      </c>
      <c r="J37" s="20">
        <v>0</v>
      </c>
      <c r="K37" s="20">
        <v>0</v>
      </c>
      <c r="L37" s="20">
        <v>1</v>
      </c>
      <c r="M37" s="20">
        <v>0</v>
      </c>
      <c r="N37" s="20">
        <v>0</v>
      </c>
      <c r="O37" s="20">
        <v>0</v>
      </c>
      <c r="P37" s="20">
        <v>0</v>
      </c>
      <c r="Q37" s="21">
        <v>0</v>
      </c>
      <c r="R37" s="22">
        <v>0</v>
      </c>
      <c r="S37" s="23">
        <v>0</v>
      </c>
      <c r="T37" s="24">
        <v>0</v>
      </c>
    </row>
    <row r="38" spans="2:20" s="27" customFormat="1" ht="31.5" x14ac:dyDescent="0.25">
      <c r="B38" s="25">
        <f t="shared" si="0"/>
        <v>27</v>
      </c>
      <c r="C38" s="15" t="s">
        <v>48</v>
      </c>
      <c r="D38" s="16">
        <v>12697</v>
      </c>
      <c r="E38" s="16">
        <v>8447</v>
      </c>
      <c r="F38" s="17">
        <v>65915.34</v>
      </c>
      <c r="G38" s="18">
        <v>5</v>
      </c>
      <c r="H38" s="19">
        <v>1</v>
      </c>
      <c r="I38" s="20">
        <v>0</v>
      </c>
      <c r="J38" s="20">
        <v>1</v>
      </c>
      <c r="K38" s="20">
        <v>0</v>
      </c>
      <c r="L38" s="20">
        <v>1</v>
      </c>
      <c r="M38" s="20">
        <v>0</v>
      </c>
      <c r="N38" s="20">
        <v>0</v>
      </c>
      <c r="O38" s="20">
        <v>0</v>
      </c>
      <c r="P38" s="20">
        <v>0</v>
      </c>
      <c r="Q38" s="21">
        <v>0</v>
      </c>
      <c r="R38" s="22">
        <v>1</v>
      </c>
      <c r="S38" s="23">
        <v>1</v>
      </c>
      <c r="T38" s="24">
        <v>0</v>
      </c>
    </row>
    <row r="39" spans="2:20" s="39" customFormat="1" ht="28.15" customHeight="1" thickBot="1" x14ac:dyDescent="0.3">
      <c r="B39" s="28"/>
      <c r="C39" s="29" t="s">
        <v>49</v>
      </c>
      <c r="D39" s="30">
        <f t="shared" ref="D39:T39" si="1">SUM(D12:D38)</f>
        <v>1034969</v>
      </c>
      <c r="E39" s="30">
        <f t="shared" si="1"/>
        <v>573524</v>
      </c>
      <c r="F39" s="31">
        <f>SUM(F12:F38)</f>
        <v>5273227.5699999984</v>
      </c>
      <c r="G39" s="32">
        <f>SUM(H39:T39)</f>
        <v>120</v>
      </c>
      <c r="H39" s="33">
        <f t="shared" si="1"/>
        <v>39</v>
      </c>
      <c r="I39" s="34">
        <f t="shared" si="1"/>
        <v>0</v>
      </c>
      <c r="J39" s="34">
        <f t="shared" si="1"/>
        <v>7</v>
      </c>
      <c r="K39" s="34">
        <f t="shared" si="1"/>
        <v>21</v>
      </c>
      <c r="L39" s="34">
        <f t="shared" si="1"/>
        <v>15</v>
      </c>
      <c r="M39" s="34">
        <f t="shared" si="1"/>
        <v>9</v>
      </c>
      <c r="N39" s="34">
        <f t="shared" si="1"/>
        <v>1</v>
      </c>
      <c r="O39" s="34">
        <f t="shared" si="1"/>
        <v>0</v>
      </c>
      <c r="P39" s="34">
        <f t="shared" si="1"/>
        <v>2</v>
      </c>
      <c r="Q39" s="35">
        <f t="shared" si="1"/>
        <v>2</v>
      </c>
      <c r="R39" s="36">
        <f t="shared" si="1"/>
        <v>13</v>
      </c>
      <c r="S39" s="37">
        <f t="shared" si="1"/>
        <v>8</v>
      </c>
      <c r="T39" s="38">
        <f t="shared" si="1"/>
        <v>3</v>
      </c>
    </row>
    <row r="40" spans="2:20" s="40" customFormat="1" x14ac:dyDescent="0.2">
      <c r="B40" s="2"/>
      <c r="C40" s="2"/>
    </row>
  </sheetData>
  <mergeCells count="13">
    <mergeCell ref="G10:G11"/>
    <mergeCell ref="H10:Q10"/>
    <mergeCell ref="R10:T10"/>
    <mergeCell ref="B10:B11"/>
    <mergeCell ref="C10:C11"/>
    <mergeCell ref="D10:D11"/>
    <mergeCell ref="E10:E11"/>
    <mergeCell ref="F10:F11"/>
    <mergeCell ref="R1:T1"/>
    <mergeCell ref="R3:T3"/>
    <mergeCell ref="O2:T2"/>
    <mergeCell ref="S5:T5"/>
    <mergeCell ref="C7:T8"/>
  </mergeCells>
  <pageMargins left="0" right="0" top="0.43307086614173229" bottom="0" header="0.47244094488188981" footer="0.31496062992125984"/>
  <pageSetup paperSize="9" scale="55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Выплаты по СМО</vt:lpstr>
      <vt:lpstr>Баллы_общ_свод</vt:lpstr>
      <vt:lpstr>Баллы_общ_свод!Заголовки_для_печати</vt:lpstr>
      <vt:lpstr>Баллы_общ_свод!Область_печати</vt:lpstr>
      <vt:lpstr>'Выплаты по СМО'!Область_печати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Плетнева Анастасия Сергеевна</dc:creator>
  <cp:lastModifiedBy>Новикова Светлана Альбертовна</cp:lastModifiedBy>
  <cp:lastPrinted>2022-01-28T08:57:40Z</cp:lastPrinted>
  <dcterms:created xsi:type="dcterms:W3CDTF">2022-01-25T06:54:20Z</dcterms:created>
  <dcterms:modified xsi:type="dcterms:W3CDTF">2022-01-28T09:18:08Z</dcterms:modified>
</cp:coreProperties>
</file>